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<sst xmlns="http://schemas.openxmlformats.org/spreadsheetml/2006/main" count="42" uniqueCount="41">
  <si>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 xml:space="preserve">№ </t>
  </si>
  <si>
    <t xml:space="preserve"> 1</t>
  </si>
  <si>
    <t>РАСХОДЫ</t>
  </si>
  <si>
    <t>Прямые затраты</t>
  </si>
  <si>
    <t>Накладные расходы</t>
  </si>
  <si>
    <t>Аренда</t>
  </si>
  <si>
    <t>Капитальные вложения</t>
  </si>
  <si>
    <t>Расходы на служебные командировки и перемещения</t>
  </si>
  <si>
    <t>Расходы на благотворительность</t>
  </si>
  <si>
    <t>Отчисления и налоги</t>
  </si>
  <si>
    <t>Доходы</t>
  </si>
  <si>
    <t>Поступления от членских взносов</t>
  </si>
  <si>
    <t xml:space="preserve"> 1.1</t>
  </si>
  <si>
    <t xml:space="preserve"> 1.1.1</t>
  </si>
  <si>
    <t xml:space="preserve"> 1.2</t>
  </si>
  <si>
    <t xml:space="preserve">Оплата  труда </t>
  </si>
  <si>
    <t xml:space="preserve"> 1.3</t>
  </si>
  <si>
    <t xml:space="preserve"> 2</t>
  </si>
  <si>
    <t>ДОХОДЫ(ПОСТУПЛЕНИЯ)</t>
  </si>
  <si>
    <t xml:space="preserve"> 2.1</t>
  </si>
  <si>
    <t xml:space="preserve"> 2.1.1</t>
  </si>
  <si>
    <t xml:space="preserve">Поступления от вступительных взносов </t>
  </si>
  <si>
    <t>Директор  _________________________________ / В.Л.Быков/</t>
  </si>
  <si>
    <t>Статьи затрат</t>
  </si>
  <si>
    <t>Материальные расходы (бланки свидетельств)</t>
  </si>
  <si>
    <t xml:space="preserve"> 2.1.2</t>
  </si>
  <si>
    <t>СМЕТА</t>
  </si>
  <si>
    <t xml:space="preserve">Саморегулируемой организации Некоммерческое партнерство </t>
  </si>
  <si>
    <t>Гл. бухгалтер         _________________________________ /Загускина Е.Н./</t>
  </si>
  <si>
    <t>1.2.2.</t>
  </si>
  <si>
    <t>1.2.3.</t>
  </si>
  <si>
    <t>1.2.4.</t>
  </si>
  <si>
    <t xml:space="preserve"> 1.2.1.</t>
  </si>
  <si>
    <t>Совету саморегулируемой организации Некоммерческое партнерство "БалтЭнергоЭффект" разрешается переносить своим решением денежные средства из одной статьи в другую в пределах 20% от утвержденных.</t>
  </si>
  <si>
    <t>Взносы в национальные объединения саморегулируемых организаций, ассоциации, союзы,  фонды,торгово-промышленные палаты</t>
  </si>
  <si>
    <t>1.2.5.</t>
  </si>
  <si>
    <t>1.2.6.</t>
  </si>
  <si>
    <t xml:space="preserve"> 1.2.7.</t>
  </si>
  <si>
    <t>Расходы на  приобретение материалов, оказание услуг, выполнение работ              и обеспечение деятельности органов управления партнерства</t>
  </si>
  <si>
    <t>Итого, тыс. руб.</t>
  </si>
  <si>
    <t>«БалтЭнергоЭффект» на 2013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</si>
</sst>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 horizontal="left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5" borderId="10" xfId="52" applyFont="1" applyFill="1" applyBorder="1" applyAlignment="1">
      <alignment wrapText="1"/>
      <protection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8" fillId="35" borderId="10" xfId="0" applyFont="1" applyFill="1" applyBorder="1" applyAlignment="1">
      <alignment horizontal="left" vertical="center" wrapText="1"/>
    </xf>
    <xf numFmtId="4" fontId="7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64" fontId="7" fillId="0" borderId="10" xfId="0" applyNumberFormat="1" applyFont="1" applyBorder="1" applyAlignment="1">
      <alignment wrapText="1"/>
    </xf>
    <xf numFmtId="164" fontId="7" fillId="36" borderId="10" xfId="0" applyNumberFormat="1" applyFont="1" applyFill="1" applyBorder="1" applyAlignment="1">
      <alignment wrapText="1"/>
    </xf>
    <xf numFmtId="164" fontId="7" fillId="0" borderId="10" xfId="0" applyNumberFormat="1" applyFont="1" applyFill="1" applyBorder="1" applyAlignment="1">
      <alignment wrapText="1"/>
    </xf>
    <xf numFmtId="164" fontId="7" fillId="35" borderId="10" xfId="0" applyNumberFormat="1" applyFont="1" applyFill="1" applyBorder="1" applyAlignment="1">
      <alignment wrapText="1"/>
    </xf>
    <xf numFmtId="0" fontId="8" fillId="0" borderId="0" xfId="0" applyFont="1" applyAlignment="1">
      <alignment wrapText="1"/>
    </xf>
    <xf numFmtId="164" fontId="8" fillId="35" borderId="10" xfId="0" applyNumberFormat="1" applyFont="1" applyFill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6" fillId="36" borderId="10" xfId="0" applyNumberFormat="1" applyFont="1" applyFill="1" applyBorder="1" applyAlignment="1">
      <alignment wrapText="1"/>
    </xf>
    <xf numFmtId="14" fontId="6" fillId="0" borderId="10" xfId="0" applyNumberFormat="1" applyFont="1" applyBorder="1" applyAlignment="1">
      <alignment horizontal="left" vertical="center" wrapText="1"/>
    </xf>
    <xf numFmtId="164" fontId="6" fillId="0" borderId="0" xfId="0" applyNumberFormat="1" applyFont="1" applyAlignment="1">
      <alignment wrapText="1"/>
    </xf>
    <xf numFmtId="0" fontId="9" fillId="35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 wrapText="1"/>
    </xf>
    <xf numFmtId="4" fontId="10" fillId="0" borderId="0" xfId="0" applyNumberFormat="1" applyFont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wrapText="1"/>
    </xf>
    <xf numFmtId="3" fontId="7" fillId="37" borderId="10" xfId="0" applyNumberFormat="1" applyFont="1" applyFill="1" applyBorder="1" applyAlignment="1">
      <alignment wrapText="1"/>
    </xf>
    <xf numFmtId="3" fontId="7" fillId="35" borderId="10" xfId="0" applyNumberFormat="1" applyFont="1" applyFill="1" applyBorder="1" applyAlignment="1">
      <alignment wrapText="1"/>
    </xf>
    <xf numFmtId="3" fontId="9" fillId="35" borderId="10" xfId="0" applyNumberFormat="1" applyFont="1" applyFill="1" applyBorder="1" applyAlignment="1">
      <alignment wrapText="1"/>
    </xf>
    <xf numFmtId="3" fontId="9" fillId="37" borderId="10" xfId="0" applyNumberFormat="1" applyFont="1" applyFill="1" applyBorder="1" applyAlignment="1">
      <alignment wrapText="1"/>
    </xf>
    <xf numFmtId="3" fontId="7" fillId="0" borderId="1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37" borderId="0" xfId="0" applyFont="1" applyFill="1" applyAlignment="1">
      <alignment horizontal="center" wrapText="1"/>
    </xf>
    <xf numFmtId="0" fontId="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tabSelected="1" zoomScale="115" zoomScaleNormal="115" zoomScalePageLayoutView="0" workbookViewId="0" topLeftCell="A1">
      <selection activeCell="C1" sqref="C1"/>
    </sheetView>
  </sheetViews>
  <sheetFormatPr defaultColWidth="8.875" defaultRowHeight="12.75"/>
  <cols>
    <col min="1" max="1" width="2.875" style="1" customWidth="1"/>
    <col min="2" max="2" width="7.125" style="1" customWidth="1"/>
    <col min="3" max="3" width="64.875" style="1" customWidth="1"/>
    <col min="4" max="4" width="18.25390625" style="1" hidden="1" customWidth="1"/>
    <col min="5" max="5" width="16.625" style="1" hidden="1" customWidth="1"/>
    <col min="6" max="6" width="1.75390625" style="1" hidden="1" customWidth="1"/>
    <col min="7" max="7" width="21.00390625" style="10" customWidth="1"/>
    <col min="8" max="8" width="24.625" style="1" customWidth="1"/>
    <col min="9" max="9" width="3.25390625" style="1" customWidth="1"/>
    <col min="10" max="10" width="48.75390625" style="1" customWidth="1"/>
    <col min="11" max="11" width="16.125" style="1" customWidth="1"/>
    <col min="12" max="12" width="20.875" style="1" customWidth="1"/>
    <col min="13" max="13" width="11.75390625" style="1" customWidth="1"/>
    <col min="14" max="14" width="21.375" style="1" customWidth="1"/>
    <col min="15" max="16384" width="8.875" style="1" customWidth="1"/>
  </cols>
  <sheetData>
    <row r="2" spans="1:7" ht="15.75">
      <c r="A2" s="11"/>
      <c r="B2" s="37" t="s">
        <v>26</v>
      </c>
      <c r="C2" s="37"/>
      <c r="D2" s="37"/>
      <c r="E2" s="37"/>
      <c r="F2" s="37"/>
      <c r="G2" s="37"/>
    </row>
    <row r="3" spans="1:7" ht="15.75">
      <c r="A3" s="37" t="s">
        <v>27</v>
      </c>
      <c r="B3" s="37"/>
      <c r="C3" s="37"/>
      <c r="D3" s="37"/>
      <c r="E3" s="37"/>
      <c r="F3" s="37"/>
      <c r="G3" s="37"/>
    </row>
    <row r="4" spans="1:7" ht="15.75">
      <c r="A4" s="11"/>
      <c r="B4" s="37" t="s">
        <v>40</v>
      </c>
      <c r="C4" s="37"/>
      <c r="D4" s="37"/>
      <c r="E4" s="37"/>
      <c r="F4" s="37"/>
      <c r="G4" s="37"/>
    </row>
    <row r="5" spans="1:7" ht="15.75">
      <c r="A5" s="11"/>
      <c r="B5" s="38"/>
      <c r="C5" s="38"/>
      <c r="D5" s="38"/>
      <c r="E5" s="38"/>
      <c r="F5" s="38"/>
      <c r="G5" s="38"/>
    </row>
    <row r="7" spans="2:7" s="12" customFormat="1" ht="12.75">
      <c r="B7" s="2" t="s">
        <v>0</v>
      </c>
      <c r="C7" s="2" t="s">
        <v>23</v>
      </c>
      <c r="D7" s="13"/>
      <c r="E7" s="13"/>
      <c r="F7" s="13"/>
      <c r="G7" s="29" t="s">
        <v>39</v>
      </c>
    </row>
    <row r="8" spans="2:7" s="8" customFormat="1" ht="12.75">
      <c r="B8" s="5" t="s">
        <v>1</v>
      </c>
      <c r="C8" s="5" t="s">
        <v>2</v>
      </c>
      <c r="D8" s="14"/>
      <c r="E8" s="15" t="e">
        <f>E10+E11++E19+#REF!</f>
        <v>#REF!</v>
      </c>
      <c r="F8" s="15" t="e">
        <f>F10+F11++F19+#REF!</f>
        <v>#REF!</v>
      </c>
      <c r="G8" s="30">
        <f>G9+G11+G19</f>
        <v>11581</v>
      </c>
    </row>
    <row r="9" spans="2:7" s="8" customFormat="1" ht="12.75">
      <c r="B9" s="5" t="s">
        <v>12</v>
      </c>
      <c r="C9" s="5" t="s">
        <v>3</v>
      </c>
      <c r="D9" s="14"/>
      <c r="E9" s="15"/>
      <c r="F9" s="15"/>
      <c r="G9" s="30">
        <f>G10</f>
        <v>0</v>
      </c>
    </row>
    <row r="10" spans="2:7" s="8" customFormat="1" ht="12.75">
      <c r="B10" s="3" t="s">
        <v>13</v>
      </c>
      <c r="C10" s="28" t="s">
        <v>24</v>
      </c>
      <c r="D10" s="16"/>
      <c r="E10" s="16" t="e">
        <f>#REF!</f>
        <v>#REF!</v>
      </c>
      <c r="F10" s="16" t="e">
        <f>#REF!</f>
        <v>#REF!</v>
      </c>
      <c r="G10" s="31"/>
    </row>
    <row r="11" spans="2:7" s="8" customFormat="1" ht="12.75">
      <c r="B11" s="5" t="s">
        <v>14</v>
      </c>
      <c r="C11" s="5" t="s">
        <v>4</v>
      </c>
      <c r="D11" s="14"/>
      <c r="E11" s="15" t="e">
        <f>E12+#REF!+E13+#REF!+E14+E18</f>
        <v>#REF!</v>
      </c>
      <c r="F11" s="15" t="e">
        <f>F12+#REF!+F13+#REF!+F14+F18</f>
        <v>#REF!</v>
      </c>
      <c r="G11" s="30">
        <f>SUM(G12:G18)</f>
        <v>9822</v>
      </c>
    </row>
    <row r="12" spans="2:7" s="8" customFormat="1" ht="12.75">
      <c r="B12" s="4" t="s">
        <v>32</v>
      </c>
      <c r="C12" s="25" t="s">
        <v>15</v>
      </c>
      <c r="D12" s="17">
        <f>6300000*12</f>
        <v>75600000</v>
      </c>
      <c r="E12" s="17">
        <f>6300000*12</f>
        <v>75600000</v>
      </c>
      <c r="F12" s="17">
        <v>61076000</v>
      </c>
      <c r="G12" s="30">
        <v>3123</v>
      </c>
    </row>
    <row r="13" spans="2:7" s="8" customFormat="1" ht="12.75">
      <c r="B13" s="4" t="s">
        <v>29</v>
      </c>
      <c r="C13" s="25" t="s">
        <v>5</v>
      </c>
      <c r="D13" s="17"/>
      <c r="E13" s="17" t="e">
        <f>#REF!+#REF!+#REF!</f>
        <v>#REF!</v>
      </c>
      <c r="F13" s="17" t="e">
        <f>#REF!+#REF!+#REF!</f>
        <v>#REF!</v>
      </c>
      <c r="G13" s="32">
        <v>309</v>
      </c>
    </row>
    <row r="14" spans="2:7" s="8" customFormat="1" ht="12.75">
      <c r="B14" s="4" t="s">
        <v>30</v>
      </c>
      <c r="C14" s="25" t="s">
        <v>6</v>
      </c>
      <c r="D14" s="17"/>
      <c r="E14" s="17" t="e">
        <f>#REF!+#REF!+#REF!</f>
        <v>#REF!</v>
      </c>
      <c r="F14" s="17" t="e">
        <f>#REF!+#REF!+#REF!</f>
        <v>#REF!</v>
      </c>
      <c r="G14" s="32"/>
    </row>
    <row r="15" spans="2:7" s="8" customFormat="1" ht="25.5">
      <c r="B15" s="24" t="s">
        <v>31</v>
      </c>
      <c r="C15" s="9" t="s">
        <v>34</v>
      </c>
      <c r="D15" s="19">
        <f>1500*5500</f>
        <v>8250000</v>
      </c>
      <c r="E15" s="19">
        <f>1500*10000</f>
        <v>15000000</v>
      </c>
      <c r="F15" s="19">
        <v>11970000</v>
      </c>
      <c r="G15" s="33">
        <v>540</v>
      </c>
    </row>
    <row r="16" spans="2:7" s="8" customFormat="1" ht="12.75">
      <c r="B16" s="24" t="s">
        <v>35</v>
      </c>
      <c r="C16" s="9" t="s">
        <v>7</v>
      </c>
      <c r="D16" s="19">
        <v>5500000</v>
      </c>
      <c r="E16" s="19">
        <v>1500000</v>
      </c>
      <c r="F16" s="19">
        <v>1906700</v>
      </c>
      <c r="G16" s="34">
        <v>800</v>
      </c>
    </row>
    <row r="17" spans="2:7" s="8" customFormat="1" ht="12.75">
      <c r="B17" s="24" t="s">
        <v>36</v>
      </c>
      <c r="C17" s="6" t="s">
        <v>8</v>
      </c>
      <c r="D17" s="19"/>
      <c r="E17" s="19"/>
      <c r="F17" s="19"/>
      <c r="G17" s="34">
        <v>300</v>
      </c>
    </row>
    <row r="18" spans="2:8" s="8" customFormat="1" ht="25.5">
      <c r="B18" s="3" t="s">
        <v>37</v>
      </c>
      <c r="C18" s="28" t="s">
        <v>38</v>
      </c>
      <c r="D18" s="16"/>
      <c r="E18" s="16" t="e">
        <f>SUM(#REF!)</f>
        <v>#REF!</v>
      </c>
      <c r="F18" s="16" t="e">
        <f>SUM(#REF!)</f>
        <v>#REF!</v>
      </c>
      <c r="G18" s="31">
        <v>4750</v>
      </c>
      <c r="H18" s="10"/>
    </row>
    <row r="19" spans="1:8" ht="18.75" customHeight="1">
      <c r="A19" s="18"/>
      <c r="B19" s="3" t="s">
        <v>16</v>
      </c>
      <c r="C19" s="3" t="s">
        <v>9</v>
      </c>
      <c r="D19" s="16"/>
      <c r="E19" s="16" t="e">
        <f>#REF!</f>
        <v>#REF!</v>
      </c>
      <c r="F19" s="16" t="e">
        <f>#REF!</f>
        <v>#REF!</v>
      </c>
      <c r="G19" s="30">
        <v>1759</v>
      </c>
      <c r="H19" s="26"/>
    </row>
    <row r="20" spans="2:7" ht="14.25" customHeight="1">
      <c r="B20" s="5" t="s">
        <v>17</v>
      </c>
      <c r="C20" s="5" t="s">
        <v>18</v>
      </c>
      <c r="D20" s="20"/>
      <c r="E20" s="21"/>
      <c r="F20" s="21"/>
      <c r="G20" s="35"/>
    </row>
    <row r="21" spans="2:7" ht="18" customHeight="1">
      <c r="B21" s="4" t="s">
        <v>19</v>
      </c>
      <c r="C21" s="4" t="s">
        <v>10</v>
      </c>
      <c r="E21" s="20" t="e">
        <f>E22+E23</f>
        <v>#REF!</v>
      </c>
      <c r="F21" s="21">
        <f>SUM(F22+F23)</f>
        <v>136746500</v>
      </c>
      <c r="G21" s="35">
        <f>SUM(G22:G23)</f>
        <v>11581</v>
      </c>
    </row>
    <row r="22" spans="2:7" ht="18" customHeight="1">
      <c r="B22" s="7" t="s">
        <v>20</v>
      </c>
      <c r="C22" s="7" t="s">
        <v>11</v>
      </c>
      <c r="E22" s="20" t="e">
        <f>110*0.2*#REF!+0.4*90000*#REF!+0.25*70000*#REF!+0.15*40000*#REF!+#REF!*120000</f>
        <v>#REF!</v>
      </c>
      <c r="F22" s="21">
        <v>112416500</v>
      </c>
      <c r="G22" s="35">
        <v>11461</v>
      </c>
    </row>
    <row r="23" spans="2:7" ht="14.25" customHeight="1">
      <c r="B23" s="22" t="s">
        <v>25</v>
      </c>
      <c r="C23" s="7" t="s">
        <v>21</v>
      </c>
      <c r="E23" s="20" t="e">
        <f>30000*#REF!</f>
        <v>#REF!</v>
      </c>
      <c r="F23" s="21">
        <v>24330000</v>
      </c>
      <c r="G23" s="35">
        <v>120</v>
      </c>
    </row>
    <row r="24" spans="4:7" ht="12.75">
      <c r="D24" s="23"/>
      <c r="E24" s="23"/>
      <c r="F24" s="23"/>
      <c r="G24" s="27"/>
    </row>
    <row r="25" ht="15.75" customHeight="1">
      <c r="G25" s="27"/>
    </row>
    <row r="26" spans="2:7" ht="69.75" customHeight="1">
      <c r="B26" s="39" t="s">
        <v>33</v>
      </c>
      <c r="C26" s="39"/>
      <c r="D26" s="39"/>
      <c r="E26" s="39"/>
      <c r="F26" s="39"/>
      <c r="G26" s="39"/>
    </row>
    <row r="28" spans="2:7" ht="29.25" customHeight="1">
      <c r="B28" s="36"/>
      <c r="C28" s="36"/>
      <c r="D28" s="36"/>
      <c r="E28" s="36"/>
      <c r="F28" s="36"/>
      <c r="G28" s="36"/>
    </row>
    <row r="29" spans="2:7" ht="15.75" customHeight="1" hidden="1">
      <c r="B29" s="36" t="s">
        <v>28</v>
      </c>
      <c r="C29" s="36"/>
      <c r="D29" s="36"/>
      <c r="E29" s="36"/>
      <c r="F29" s="36"/>
      <c r="G29" s="36"/>
    </row>
    <row r="30" ht="12.75" hidden="1"/>
    <row r="31" spans="2:7" ht="12.75" hidden="1">
      <c r="B31" s="36" t="s">
        <v>22</v>
      </c>
      <c r="C31" s="36"/>
      <c r="D31" s="36"/>
      <c r="E31" s="36"/>
      <c r="F31" s="36"/>
      <c r="G31" s="36"/>
    </row>
    <row r="32" spans="2:7" ht="12.75" hidden="1">
      <c r="B32" s="36" t="s">
        <v>28</v>
      </c>
      <c r="C32" s="36"/>
      <c r="D32" s="36"/>
      <c r="E32" s="36"/>
      <c r="F32" s="36"/>
      <c r="G32" s="36"/>
    </row>
    <row r="34" ht="18" customHeight="1"/>
  </sheetData>
  <sheetProtection/>
  <mergeCells count="9">
    <mergeCell ref="B29:G29"/>
    <mergeCell ref="B31:G31"/>
    <mergeCell ref="B32:G32"/>
    <mergeCell ref="B28:G28"/>
    <mergeCell ref="B2:G2"/>
    <mergeCell ref="A3:G3"/>
    <mergeCell ref="B4:G4"/>
    <mergeCell ref="B5:G5"/>
    <mergeCell ref="B26:G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olya_nik</dc:creator>
  <cp:keywords/>
  <dc:description/>
  <cp:lastModifiedBy>ASU</cp:lastModifiedBy>
  <cp:lastPrinted>2012-11-23T09:56:23Z</cp:lastPrinted>
  <dcterms:created xsi:type="dcterms:W3CDTF">2010-01-05T11:59:37Z</dcterms:created>
  <dcterms:modified xsi:type="dcterms:W3CDTF">2012-11-26T08:01:43Z</dcterms:modified>
  <cp:category/>
  <cp:version/>
  <cp:contentType/>
  <cp:contentStatus/>
</cp:coreProperties>
</file>